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lia\Dropbox\SCI Website Resources\Ownership Transition\"/>
    </mc:Choice>
  </mc:AlternateContent>
  <xr:revisionPtr revIDLastSave="0" documentId="13_ncr:1_{9A685609-BCFC-4E1D-B721-6EE835A83FBF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Transition Assessment" sheetId="1" r:id="rId1"/>
    <sheet name="_SSC" sheetId="2" state="veryHidden" r:id="rId2"/>
  </sheets>
  <definedNames>
    <definedName name="_xlnm.Print_Area" localSheetId="0">'Transition Assessment'!$A$1:$C$31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1" l="1"/>
  <c r="E24" i="1"/>
  <c r="E25" i="1"/>
  <c r="E26" i="1"/>
  <c r="E27" i="1"/>
  <c r="E28" i="1"/>
  <c r="E29" i="1"/>
  <c r="B29" i="1"/>
  <c r="E12" i="1"/>
  <c r="E13" i="1"/>
  <c r="E14" i="1"/>
  <c r="E15" i="1"/>
  <c r="E16" i="1"/>
  <c r="E17" i="1"/>
  <c r="E18" i="1"/>
  <c r="E19" i="1"/>
  <c r="E20" i="1"/>
  <c r="B20" i="1"/>
  <c r="E3" i="1"/>
  <c r="E4" i="1"/>
  <c r="E5" i="1"/>
  <c r="E6" i="1"/>
  <c r="E7" i="1"/>
  <c r="E8" i="1"/>
  <c r="E9" i="1"/>
  <c r="E10" i="1"/>
  <c r="B10" i="1"/>
</calcChain>
</file>

<file path=xl/sharedStrings.xml><?xml version="1.0" encoding="utf-8"?>
<sst xmlns="http://schemas.openxmlformats.org/spreadsheetml/2006/main" count="91" uniqueCount="64">
  <si>
    <t>Stock price appreciation</t>
  </si>
  <si>
    <t>Net revenue and profitability outlook</t>
  </si>
  <si>
    <t>Is the firm's valuation formula concisely documented and not prone to interpretation?</t>
  </si>
  <si>
    <t>Does your firm have a recent valuation (within the past year)?</t>
  </si>
  <si>
    <t>Yes</t>
  </si>
  <si>
    <t>No</t>
  </si>
  <si>
    <t>Answer</t>
  </si>
  <si>
    <t>Potential salary increases for new shareholders</t>
  </si>
  <si>
    <t>Score</t>
  </si>
  <si>
    <t>Is there a balanced number of interested buyers and sellers for the next 5 - 10 years?</t>
  </si>
  <si>
    <t>To Be Hidden from View</t>
  </si>
  <si>
    <t>9 or less=</t>
  </si>
  <si>
    <t>Your firm appears to have a good foundation in place for transition planning.</t>
  </si>
  <si>
    <t>N/A</t>
  </si>
  <si>
    <t>Has your firm updated its Buy/Sell Agreement agreement in the past five years?</t>
  </si>
  <si>
    <t>Are life insurance policies in place for key shareholders?</t>
  </si>
  <si>
    <t>Is a plan in place to ensure funds are available for anticipated retirement and stock redemptions?</t>
  </si>
  <si>
    <t>Somewhat</t>
  </si>
  <si>
    <t>Congratulations, your firm appears to be well situated to execute a smooth transition.</t>
  </si>
  <si>
    <t>13 - 15</t>
  </si>
  <si>
    <t>10 - 12</t>
  </si>
  <si>
    <t>Consider updating your projections to include any omitted variables.</t>
  </si>
  <si>
    <t>Your firm should update its cash flow projections to incorporate many of the variables.</t>
  </si>
  <si>
    <t>16 - 18</t>
  </si>
  <si>
    <t>Deferred Liabilities (Notes Payable to current and previous owners, Deferred Compensation, accrued Paid Time Off, etc.)</t>
  </si>
  <si>
    <t>{"BrowserAndLocation":{"ConversionPath":"C:\\Users\\Michael\\Documents\\SpreadsheetConverter","SelectedBrowsers":[]},"SpreadsheetServer":{"Username":"","Password":"","ServerUrl":"","TestUsername":"","TestPassword":""},"ConfigureSubmitDefault":{"Email":"","Free":false,"Advanced":false,"AdvancedSecured":false,"Demo":true},"MessageBubble":{"Close":false,"TopMsg":0},"CustomizeTheme":{"Theme":"C:\\Users\\user\\AppData\\Roaming\\SpreadsheetConverter\\V8\\SupportFiles\\themes\\bootstrap\\css\\default-ssc-theme.css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Select"},"WizardButton":{"Next":"Next","Previous":"Previous","Cancel":"Cancel","Finish":"Finish"},"ToolbarButton":{"Submit":"Submit","Print":"Print","PrintAll":"Print All","Reset":"Reset","Update":"Update","Back":"Back"},"SubmitDialog":{"SubmitDialogHeading":"Submit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</si>
  <si>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Your firm should continue to build on some of the fundamental
building blocks you have in place for a smooth ownership transition.</t>
  </si>
  <si>
    <t>Does your transition plan consider tax-reduction strategies for the firm and owners based on corporate structure, shareholder tax basis, etc.?</t>
  </si>
  <si>
    <t>Does your firm's Buy/Sell Agreement incorporate cash flow protections for the firm if future revenues substantially decline?</t>
  </si>
  <si>
    <t>Does your firm's Buy/Sell Agreement incorporate necessary Spousal/Domestic Partner consents?</t>
  </si>
  <si>
    <t>Nice work!  Your cash flow projections
reflect the numerous variables that will impact the firm and its owners.</t>
  </si>
  <si>
    <t>Projected bonuses, profit sharing and other distributions</t>
  </si>
  <si>
    <t>If so, is the valuation updated and adopted annually?</t>
  </si>
  <si>
    <t>10 or less=</t>
  </si>
  <si>
    <t>11 - 14</t>
  </si>
  <si>
    <t>15 - 18</t>
  </si>
  <si>
    <t>Does your firm have a training and mentoring program in place for future owners?</t>
  </si>
  <si>
    <t>OWNERSHIP TRANSITION ASSESSMENT: A 16 POINT SUSTAINABILITY TEST</t>
  </si>
  <si>
    <t xml:space="preserve">9 or less = </t>
  </si>
  <si>
    <t>10 - 14</t>
  </si>
  <si>
    <t>19 - 21</t>
  </si>
  <si>
    <t>While your firm has some basic pieces in place, your transition plan is not yet sustainabile.</t>
  </si>
  <si>
    <t>Instructions: Answer the questions in each section from the pull-down menus.</t>
  </si>
  <si>
    <t>If any of the questions above revealed the need for further work, consider contacting a qualified advisor to evaluate your plans and develop a roadmap for putting your firm on a path to success. The time to think about this is well before a triggering event.</t>
  </si>
  <si>
    <t>Your firm is in a precarious position should any of the owners or their estates contest the price or payment terms and/or terms of the transition upon a triggering event.</t>
  </si>
  <si>
    <t>Sounds like you are on the right track.
Consider updating your projections to account for the few missing variables.</t>
  </si>
  <si>
    <t>Inaccurate cash flow projections may derail your transition plan.
Update your projections and tax strategies to make them more reliable.</t>
  </si>
  <si>
    <t>Your firm has a good foundation for a smooth transition
but will benefit from putting more pieces in place.</t>
  </si>
  <si>
    <t>Your firm should start now to lay a foundation for the next generation of owners.
Early planning is a key to transition success.</t>
  </si>
  <si>
    <t>You should develop and/or update your valuation
for your firm and start formalizing an ownership structure.</t>
  </si>
  <si>
    <t>Looks like you are off to a good start
and will benefit from additional work to your transition plans.</t>
  </si>
  <si>
    <t>{"IsHide":false,"HiddenInExcel":false,"SheetId":-1,"Name":"Transition Assessment","Guid":"E1JMRZ","Index":1,"VisibleRange":"","SheetTheme":{"TabColor":"","BodyColor":"","BodyImage":""}}</t>
  </si>
  <si>
    <t>{"InputDetection":0,"RecalcMode":0,"Layout":0,"LayoutSamePagesHeightEnabled":false,"Theme":{"BgColor":"#FFFFFFFF","BgImage":"","InputBorderStyle":2,"AppliedTheme":""},"SmartphoneSettings":{"ViewportLock":true,"UseOldViewEngine":false,"EnableZoom":false,"EnableSwipe":false,"HideToolbar":false,"InheritBackgroundColor":false,"CheckboxFlavor":1,"ShowBubble":false},"Name":"","Flavor":0,"Edition":0,"CopyProtect":{"IsEnabled":false,"DomainName":""},"HideSscPoweredlogo":false,"AspnetConfig":{"BrowseUrl":"http://localhost/ssc","FileExtension":0},"NodeSecureLoginEnabled":false,"SmartphoneTheme":1,"Toolbar":{"Position":1,"IsSubmit":true,"IsPrint":true,"IsPrintAll":false,"IsReset":true,"IsUpdate":true},"ConfigureSubmit":{"IsShowCaptcha":false,"IsUseSscWebServer":true,"ReceiverCode":"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3,"ChartYAxisFixed":false}</t>
  </si>
  <si>
    <t>1000 or more</t>
  </si>
  <si>
    <t>Please fill in answers to all of the questions in this section</t>
  </si>
  <si>
    <t>19 - 999</t>
  </si>
  <si>
    <t>Please Fill In</t>
  </si>
  <si>
    <t>Does your firm's Buy/Sell Agreement account for common triggering events
(i.e. resignation, termination, death, disability)?</t>
  </si>
  <si>
    <t>Are projected retirements for the current owners adequately spaced apart?</t>
  </si>
  <si>
    <t>Is an attractive and affordable pathway to ownership transparent, documented and communicated?</t>
  </si>
  <si>
    <t>Anticipated nonrecurring expenditures (technology upgrades, leasehold improvements,
office expansion, consulting, legal, etc.)</t>
  </si>
  <si>
    <t>Does the firm have a pipeline of future owners with the requisite skill ses and passion
to become owners?</t>
  </si>
  <si>
    <t>Does the firm have cash flow reserves and projections that account for the following?</t>
  </si>
  <si>
    <t>22 - 999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</si>
</sst>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color rgb="FF800000"/>
      <name val="Arial"/>
      <family val="2"/>
    </font>
    <font>
      <b/>
      <sz val="10.5"/>
      <color theme="1"/>
      <name val="Calibri"/>
      <family val="2"/>
      <scheme val="minor"/>
    </font>
    <font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i/>
      <sz val="10"/>
      <color rgb="FF800000"/>
      <name val="Arial"/>
      <family val="2"/>
    </font>
    <font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/>
    </xf>
    <xf numFmtId="49" fontId="8" fillId="0" borderId="0" xfId="0" quotePrefix="1" applyNumberFormat="1" applyFont="1" applyAlignment="1">
      <alignment horizontal="left"/>
    </xf>
    <xf numFmtId="49" fontId="8" fillId="0" borderId="0" xfId="0" applyNumberFormat="1" applyFont="1"/>
    <xf numFmtId="49" fontId="8" fillId="0" borderId="0" xfId="0" quotePrefix="1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8" fillId="0" borderId="1" xfId="0" applyFont="1" applyBorder="1"/>
    <xf numFmtId="0" fontId="4" fillId="4" borderId="0" xfId="0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left" vertical="center" wrapText="1" indent="1"/>
    </xf>
    <xf numFmtId="0" fontId="4" fillId="4" borderId="0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/>
    <xf numFmtId="0" fontId="0" fillId="0" borderId="0" xfId="0" applyFill="1"/>
    <xf numFmtId="0" fontId="9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/>
    <xf numFmtId="0" fontId="8" fillId="0" borderId="0" xfId="0" applyFont="1" applyFill="1"/>
    <xf numFmtId="0" fontId="7" fillId="6" borderId="7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wrapText="1" indent="1"/>
    </xf>
    <xf numFmtId="0" fontId="4" fillId="8" borderId="3" xfId="0" applyFont="1" applyFill="1" applyBorder="1" applyAlignment="1">
      <alignment horizontal="left" vertical="center" wrapText="1" indent="1"/>
    </xf>
    <xf numFmtId="0" fontId="7" fillId="8" borderId="2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3" fillId="7" borderId="6" xfId="0" applyFont="1" applyFill="1" applyBorder="1" applyAlignment="1" applyProtection="1">
      <alignment horizontal="center" vertical="center"/>
      <protection locked="0"/>
    </xf>
    <xf numFmtId="0" fontId="3" fillId="7" borderId="4" xfId="0" applyFont="1" applyFill="1" applyBorder="1" applyProtection="1">
      <protection locked="0"/>
    </xf>
    <xf numFmtId="49" fontId="8" fillId="0" borderId="0" xfId="0" quotePrefix="1" applyNumberFormat="1" applyFont="1" applyFill="1"/>
    <xf numFmtId="0" fontId="10" fillId="3" borderId="0" xfId="0" applyFont="1" applyFill="1" applyAlignment="1">
      <alignment horizontal="left" wrapText="1" indent="1"/>
    </xf>
    <xf numFmtId="0" fontId="2" fillId="5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E1F2"/>
      <color rgb="FFD9D9D9"/>
      <color rgb="FFFFF2C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workbookViewId="0">
      <selection activeCell="B3" sqref="B3"/>
    </sheetView>
  </sheetViews>
  <sheetFormatPr defaultRowHeight="15" x14ac:dyDescent="0.25"/>
  <cols>
    <col min="1" max="1" width="3.28515625" style="3" customWidth="1"/>
    <col min="2" max="2" width="84" style="1" customWidth="1"/>
    <col min="3" max="3" width="13.42578125" style="1" customWidth="1"/>
    <col min="4" max="4" width="6.7109375" style="1" customWidth="1"/>
    <col min="5" max="5" width="9.140625" style="1" hidden="1" customWidth="1"/>
    <col min="6" max="6" width="11.28515625" style="1" hidden="1" customWidth="1"/>
    <col min="7" max="7" width="11.140625" style="1" hidden="1" customWidth="1"/>
    <col min="8" max="9" width="9.140625" style="1" customWidth="1"/>
    <col min="10" max="16384" width="9.140625" style="1"/>
  </cols>
  <sheetData>
    <row r="1" spans="1:7" ht="32.25" customHeight="1" x14ac:dyDescent="0.25">
      <c r="A1" s="39" t="s">
        <v>37</v>
      </c>
      <c r="B1" s="39"/>
      <c r="C1" s="39"/>
      <c r="E1" s="40" t="s">
        <v>10</v>
      </c>
      <c r="F1" s="40"/>
      <c r="G1" s="40"/>
    </row>
    <row r="2" spans="1:7" s="24" customFormat="1" ht="32.25" customHeight="1" x14ac:dyDescent="0.25">
      <c r="A2" s="43" t="s">
        <v>42</v>
      </c>
      <c r="B2" s="43"/>
      <c r="C2" s="43"/>
      <c r="D2"/>
    </row>
    <row r="3" spans="1:7" s="4" customFormat="1" ht="18" customHeight="1" x14ac:dyDescent="0.25">
      <c r="A3" s="32">
        <v>1</v>
      </c>
      <c r="B3" s="31" t="s">
        <v>3</v>
      </c>
      <c r="C3" s="34" t="s">
        <v>56</v>
      </c>
      <c r="E3" s="5">
        <f>VLOOKUP(C3,$F$31:$G$36,2,FALSE)</f>
        <v>1000</v>
      </c>
      <c r="F3" s="6" t="s">
        <v>33</v>
      </c>
      <c r="G3" s="4" t="s">
        <v>44</v>
      </c>
    </row>
    <row r="4" spans="1:7" s="4" customFormat="1" ht="18" customHeight="1" x14ac:dyDescent="0.25">
      <c r="A4" s="33">
        <v>2</v>
      </c>
      <c r="B4" s="30" t="s">
        <v>32</v>
      </c>
      <c r="C4" s="35" t="s">
        <v>56</v>
      </c>
      <c r="E4" s="5">
        <f t="shared" ref="E4:E9" si="0">VLOOKUP(C4,$F$31:$G$36,2,FALSE)</f>
        <v>1000</v>
      </c>
      <c r="F4" s="7" t="s">
        <v>34</v>
      </c>
      <c r="G4" s="4" t="s">
        <v>49</v>
      </c>
    </row>
    <row r="5" spans="1:7" s="4" customFormat="1" ht="18" customHeight="1" x14ac:dyDescent="0.25">
      <c r="A5" s="33">
        <v>3</v>
      </c>
      <c r="B5" s="15" t="s">
        <v>2</v>
      </c>
      <c r="C5" s="35" t="s">
        <v>56</v>
      </c>
      <c r="E5" s="5">
        <f t="shared" si="0"/>
        <v>1000</v>
      </c>
      <c r="F5" s="7" t="s">
        <v>35</v>
      </c>
      <c r="G5" s="4" t="s">
        <v>50</v>
      </c>
    </row>
    <row r="6" spans="1:7" s="4" customFormat="1" ht="18" customHeight="1" x14ac:dyDescent="0.25">
      <c r="A6" s="33">
        <v>4</v>
      </c>
      <c r="B6" s="15" t="s">
        <v>14</v>
      </c>
      <c r="C6" s="35" t="s">
        <v>56</v>
      </c>
      <c r="E6" s="5">
        <f t="shared" si="0"/>
        <v>1000</v>
      </c>
      <c r="F6" s="6" t="s">
        <v>55</v>
      </c>
      <c r="G6" s="4" t="s">
        <v>12</v>
      </c>
    </row>
    <row r="7" spans="1:7" s="4" customFormat="1" ht="32.25" customHeight="1" x14ac:dyDescent="0.25">
      <c r="A7" s="33">
        <v>5</v>
      </c>
      <c r="B7" s="15" t="s">
        <v>57</v>
      </c>
      <c r="C7" s="35" t="s">
        <v>56</v>
      </c>
      <c r="E7" s="5">
        <f t="shared" si="0"/>
        <v>1000</v>
      </c>
      <c r="F7" s="6" t="s">
        <v>53</v>
      </c>
      <c r="G7" s="4" t="s">
        <v>54</v>
      </c>
    </row>
    <row r="8" spans="1:7" s="4" customFormat="1" ht="32.25" customHeight="1" x14ac:dyDescent="0.25">
      <c r="A8" s="33">
        <v>6</v>
      </c>
      <c r="B8" s="15" t="s">
        <v>28</v>
      </c>
      <c r="C8" s="35" t="s">
        <v>56</v>
      </c>
      <c r="E8" s="5">
        <f t="shared" si="0"/>
        <v>1000</v>
      </c>
      <c r="F8" s="8"/>
    </row>
    <row r="9" spans="1:7" s="4" customFormat="1" ht="32.25" customHeight="1" x14ac:dyDescent="0.25">
      <c r="A9" s="33">
        <v>7</v>
      </c>
      <c r="B9" s="15" t="s">
        <v>29</v>
      </c>
      <c r="C9" s="35" t="s">
        <v>56</v>
      </c>
      <c r="E9" s="5">
        <f t="shared" si="0"/>
        <v>1000</v>
      </c>
      <c r="F9" s="8"/>
    </row>
    <row r="10" spans="1:7" s="28" customFormat="1" ht="30" customHeight="1" x14ac:dyDescent="0.25">
      <c r="A10" s="29"/>
      <c r="B10" s="41" t="str">
        <f>IF(E10&lt;=10,G3,IF(AND(E10&gt;=11,E10&lt;=14),G4,IF(AND(E10&gt;=15,E10&lt;=18),G5,IF(AND(E10&gt;=18,E10&lt;=999),G6,IF(E10&gt;999,G7)))))</f>
        <v>Please fill in answers to all of the questions in this section</v>
      </c>
      <c r="C10" s="42"/>
      <c r="D10" s="25"/>
      <c r="E10" s="26">
        <f>SUM(E3:E9)</f>
        <v>7000</v>
      </c>
      <c r="F10" s="37"/>
    </row>
    <row r="11" spans="1:7" s="20" customFormat="1" ht="12" customHeight="1" x14ac:dyDescent="0.25">
      <c r="A11" s="18"/>
      <c r="B11" s="19"/>
      <c r="D11" s="21"/>
      <c r="E11" s="22"/>
      <c r="F11" s="23"/>
    </row>
    <row r="12" spans="1:7" s="4" customFormat="1" ht="18" customHeight="1" x14ac:dyDescent="0.25">
      <c r="A12" s="32">
        <v>8</v>
      </c>
      <c r="B12" s="16" t="s">
        <v>58</v>
      </c>
      <c r="C12" s="34" t="s">
        <v>56</v>
      </c>
      <c r="E12" s="5">
        <f t="shared" ref="E12:E19" si="1">VLOOKUP(C12,$F$31:$G$36,2,FALSE)</f>
        <v>1000</v>
      </c>
      <c r="F12" s="6" t="s">
        <v>38</v>
      </c>
      <c r="G12" s="4" t="s">
        <v>48</v>
      </c>
    </row>
    <row r="13" spans="1:7" s="4" customFormat="1" ht="32.25" customHeight="1" x14ac:dyDescent="0.25">
      <c r="A13" s="33">
        <v>9</v>
      </c>
      <c r="B13" s="15" t="s">
        <v>61</v>
      </c>
      <c r="C13" s="35" t="s">
        <v>56</v>
      </c>
      <c r="E13" s="5">
        <f t="shared" si="1"/>
        <v>1000</v>
      </c>
      <c r="F13" s="7" t="s">
        <v>39</v>
      </c>
      <c r="G13" s="4" t="s">
        <v>41</v>
      </c>
    </row>
    <row r="14" spans="1:7" s="4" customFormat="1" ht="18" customHeight="1" x14ac:dyDescent="0.25">
      <c r="A14" s="33">
        <v>10</v>
      </c>
      <c r="B14" s="15" t="s">
        <v>9</v>
      </c>
      <c r="C14" s="35" t="s">
        <v>56</v>
      </c>
      <c r="E14" s="5">
        <f t="shared" si="1"/>
        <v>1000</v>
      </c>
      <c r="F14" s="7" t="s">
        <v>35</v>
      </c>
      <c r="G14" s="4" t="s">
        <v>26</v>
      </c>
    </row>
    <row r="15" spans="1:7" s="4" customFormat="1" ht="18" customHeight="1" x14ac:dyDescent="0.25">
      <c r="A15" s="33">
        <v>11</v>
      </c>
      <c r="B15" s="15" t="s">
        <v>59</v>
      </c>
      <c r="C15" s="35" t="s">
        <v>56</v>
      </c>
      <c r="E15" s="5">
        <f t="shared" si="1"/>
        <v>1000</v>
      </c>
      <c r="F15" s="7" t="s">
        <v>40</v>
      </c>
      <c r="G15" s="4" t="s">
        <v>47</v>
      </c>
    </row>
    <row r="16" spans="1:7" s="4" customFormat="1" ht="18" customHeight="1" x14ac:dyDescent="0.25">
      <c r="A16" s="33">
        <v>12</v>
      </c>
      <c r="B16" s="15" t="s">
        <v>36</v>
      </c>
      <c r="C16" s="35" t="s">
        <v>56</v>
      </c>
      <c r="E16" s="5">
        <f t="shared" si="1"/>
        <v>1000</v>
      </c>
      <c r="F16" s="6" t="s">
        <v>63</v>
      </c>
      <c r="G16" s="4" t="s">
        <v>18</v>
      </c>
    </row>
    <row r="17" spans="1:7" s="4" customFormat="1" ht="18" customHeight="1" x14ac:dyDescent="0.25">
      <c r="A17" s="33">
        <v>13</v>
      </c>
      <c r="B17" s="15" t="s">
        <v>15</v>
      </c>
      <c r="C17" s="35" t="s">
        <v>56</v>
      </c>
      <c r="E17" s="5">
        <f t="shared" si="1"/>
        <v>1000</v>
      </c>
      <c r="F17" s="4" t="s">
        <v>53</v>
      </c>
      <c r="G17" s="4" t="s">
        <v>54</v>
      </c>
    </row>
    <row r="18" spans="1:7" s="4" customFormat="1" ht="18" customHeight="1" x14ac:dyDescent="0.25">
      <c r="A18" s="33">
        <v>14</v>
      </c>
      <c r="B18" s="15" t="s">
        <v>16</v>
      </c>
      <c r="C18" s="35" t="s">
        <v>56</v>
      </c>
      <c r="E18" s="5">
        <f t="shared" si="1"/>
        <v>1000</v>
      </c>
      <c r="F18" s="8"/>
    </row>
    <row r="19" spans="1:7" s="4" customFormat="1" ht="32.25" customHeight="1" x14ac:dyDescent="0.25">
      <c r="A19" s="33">
        <v>15</v>
      </c>
      <c r="B19" s="15" t="s">
        <v>27</v>
      </c>
      <c r="C19" s="35" t="s">
        <v>56</v>
      </c>
      <c r="E19" s="5">
        <f t="shared" si="1"/>
        <v>1000</v>
      </c>
      <c r="F19" s="8"/>
    </row>
    <row r="20" spans="1:7" s="28" customFormat="1" ht="30" customHeight="1" x14ac:dyDescent="0.25">
      <c r="A20" s="29"/>
      <c r="B20" s="41" t="str">
        <f>IF(E20&lt;=9,G12,IF(AND(E20&gt;=10,E20&lt;=14),G13,IF(AND(E20&gt;=15,E20&lt;=18),G14,IF(AND(E20&gt;=19,E20&lt;=21),G15,IF(AND(E20&gt;=22,E20&lt;999),G16,IF(E20&gt;999,G17))))))</f>
        <v>Please fill in answers to all of the questions in this section</v>
      </c>
      <c r="C20" s="42"/>
      <c r="D20" s="25"/>
      <c r="E20" s="26">
        <f>SUM(E12:E19)</f>
        <v>8000</v>
      </c>
      <c r="F20" s="27"/>
    </row>
    <row r="21" spans="1:7" s="20" customFormat="1" ht="12" customHeight="1" x14ac:dyDescent="0.25">
      <c r="A21" s="18"/>
      <c r="B21" s="19"/>
      <c r="D21" s="21"/>
      <c r="E21" s="22"/>
      <c r="F21" s="23"/>
    </row>
    <row r="22" spans="1:7" s="4" customFormat="1" ht="18" customHeight="1" x14ac:dyDescent="0.25">
      <c r="A22" s="32">
        <v>16</v>
      </c>
      <c r="B22" s="16" t="s">
        <v>62</v>
      </c>
      <c r="C22" s="36"/>
      <c r="E22" s="5"/>
      <c r="F22" s="8"/>
    </row>
    <row r="23" spans="1:7" s="4" customFormat="1" ht="18" customHeight="1" x14ac:dyDescent="0.25">
      <c r="A23" s="33"/>
      <c r="B23" s="17" t="s">
        <v>0</v>
      </c>
      <c r="C23" s="35" t="s">
        <v>56</v>
      </c>
      <c r="E23" s="5">
        <f t="shared" ref="E23:E28" si="2">VLOOKUP(C23,$F$31:$G$36,2,FALSE)</f>
        <v>1000</v>
      </c>
      <c r="F23" s="8" t="s">
        <v>11</v>
      </c>
      <c r="G23" s="4" t="s">
        <v>46</v>
      </c>
    </row>
    <row r="24" spans="1:7" s="4" customFormat="1" ht="18" customHeight="1" x14ac:dyDescent="0.25">
      <c r="A24" s="33"/>
      <c r="B24" s="17" t="s">
        <v>1</v>
      </c>
      <c r="C24" s="35" t="s">
        <v>56</v>
      </c>
      <c r="E24" s="5">
        <f t="shared" si="2"/>
        <v>1000</v>
      </c>
      <c r="F24" s="9" t="s">
        <v>20</v>
      </c>
      <c r="G24" s="4" t="s">
        <v>22</v>
      </c>
    </row>
    <row r="25" spans="1:7" s="4" customFormat="1" ht="32.25" customHeight="1" x14ac:dyDescent="0.25">
      <c r="A25" s="33"/>
      <c r="B25" s="17" t="s">
        <v>24</v>
      </c>
      <c r="C25" s="35" t="s">
        <v>56</v>
      </c>
      <c r="E25" s="5">
        <f t="shared" si="2"/>
        <v>1000</v>
      </c>
      <c r="F25" s="9" t="s">
        <v>19</v>
      </c>
      <c r="G25" s="4" t="s">
        <v>21</v>
      </c>
    </row>
    <row r="26" spans="1:7" s="4" customFormat="1" ht="32.25" customHeight="1" x14ac:dyDescent="0.25">
      <c r="A26" s="33"/>
      <c r="B26" s="17" t="s">
        <v>60</v>
      </c>
      <c r="C26" s="35" t="s">
        <v>56</v>
      </c>
      <c r="E26" s="5">
        <f t="shared" si="2"/>
        <v>1000</v>
      </c>
      <c r="F26" s="8" t="s">
        <v>23</v>
      </c>
      <c r="G26" s="4" t="s">
        <v>45</v>
      </c>
    </row>
    <row r="27" spans="1:7" s="4" customFormat="1" ht="18" customHeight="1" x14ac:dyDescent="0.25">
      <c r="A27" s="33"/>
      <c r="B27" s="17" t="s">
        <v>7</v>
      </c>
      <c r="C27" s="35" t="s">
        <v>56</v>
      </c>
      <c r="E27" s="5">
        <f t="shared" si="2"/>
        <v>1000</v>
      </c>
      <c r="F27" s="8" t="s">
        <v>55</v>
      </c>
      <c r="G27" s="4" t="s">
        <v>30</v>
      </c>
    </row>
    <row r="28" spans="1:7" s="4" customFormat="1" ht="18" customHeight="1" x14ac:dyDescent="0.25">
      <c r="A28" s="33"/>
      <c r="B28" s="17" t="s">
        <v>31</v>
      </c>
      <c r="C28" s="35" t="s">
        <v>56</v>
      </c>
      <c r="E28" s="5">
        <f t="shared" si="2"/>
        <v>1000</v>
      </c>
      <c r="F28" s="4" t="s">
        <v>53</v>
      </c>
      <c r="G28" s="4" t="s">
        <v>54</v>
      </c>
    </row>
    <row r="29" spans="1:7" s="28" customFormat="1" ht="30" customHeight="1" x14ac:dyDescent="0.25">
      <c r="A29" s="29"/>
      <c r="B29" s="41" t="str">
        <f>IF(E29&lt;=9,G23,IF(AND(E29&gt;=10,E29&lt;=12),G24,IF(AND(E29&gt;=13,E29&lt;=15),G25,IF(AND(E29&gt;=16,E29&lt;=18),G26,IF(AND(E29&gt;=19,E29&lt;999),G27,IF(E29&gt;999,G28))))))</f>
        <v>Please fill in answers to all of the questions in this section</v>
      </c>
      <c r="C29" s="42"/>
      <c r="D29" s="25"/>
      <c r="E29" s="26">
        <f>SUM(E23:E28)</f>
        <v>6000</v>
      </c>
    </row>
    <row r="30" spans="1:7" s="4" customFormat="1" ht="15" customHeight="1" x14ac:dyDescent="0.25">
      <c r="A30" s="10"/>
      <c r="B30" s="11"/>
      <c r="C30" s="11"/>
      <c r="F30" s="12" t="s">
        <v>6</v>
      </c>
      <c r="G30" s="12" t="s">
        <v>8</v>
      </c>
    </row>
    <row r="31" spans="1:7" s="4" customFormat="1" ht="43.5" customHeight="1" x14ac:dyDescent="0.25">
      <c r="A31" s="13"/>
      <c r="B31" s="38" t="s">
        <v>43</v>
      </c>
      <c r="C31" s="38"/>
      <c r="F31" s="14" t="s">
        <v>4</v>
      </c>
      <c r="G31" s="14">
        <v>3</v>
      </c>
    </row>
    <row r="32" spans="1:7" x14ac:dyDescent="0.25">
      <c r="F32" s="2" t="s">
        <v>17</v>
      </c>
      <c r="G32" s="2">
        <v>2</v>
      </c>
    </row>
    <row r="33" spans="6:7" x14ac:dyDescent="0.25">
      <c r="F33" s="2" t="s">
        <v>5</v>
      </c>
      <c r="G33" s="2">
        <v>1</v>
      </c>
    </row>
    <row r="34" spans="6:7" x14ac:dyDescent="0.25">
      <c r="F34" s="2" t="s">
        <v>13</v>
      </c>
      <c r="G34" s="2">
        <v>0</v>
      </c>
    </row>
    <row r="35" spans="6:7" x14ac:dyDescent="0.25">
      <c r="F35" s="2" t="s">
        <v>56</v>
      </c>
      <c r="G35" s="2">
        <v>1000</v>
      </c>
    </row>
  </sheetData>
  <sheetProtection algorithmName="SHA-512" hashValue="GUQFw+bUVlpyyUVAXkQhlRM0iPOQXeKlKWavzJbZOm1QXwIWITf2c5C+H+fUOnx63h6E0VI+sb1sMREhuWIpiw==" saltValue="9Gv8rhsJ8IwGJI7GBCLWxw==" spinCount="100000" sheet="1" objects="1" scenarios="1"/>
  <mergeCells count="7">
    <mergeCell ref="B31:C31"/>
    <mergeCell ref="A1:C1"/>
    <mergeCell ref="E1:G1"/>
    <mergeCell ref="B10:C10"/>
    <mergeCell ref="B20:C20"/>
    <mergeCell ref="B29:C29"/>
    <mergeCell ref="A2:C2"/>
  </mergeCells>
  <dataValidations count="3">
    <dataValidation type="list" allowBlank="1" showInputMessage="1" showErrorMessage="1" sqref="D10 D12:D14" xr:uid="{00000000-0002-0000-0000-000000000000}">
      <formula1>$F$31:$F$32</formula1>
    </dataValidation>
    <dataValidation type="list" allowBlank="1" showInputMessage="1" showErrorMessage="1" sqref="C23:C28 C3:C9 C12:C19" xr:uid="{00000000-0002-0000-0000-000001000000}">
      <formula1>$F$31:$F$35</formula1>
    </dataValidation>
    <dataValidation type="list" allowBlank="1" showInputMessage="1" showErrorMessage="1" sqref="D23:D29 D11:D21 D3:D9" xr:uid="{00000000-0002-0000-0000-000002000000}">
      <formula1>$F$3:$F$9</formula1>
    </dataValidation>
  </dataValidations>
  <printOptions horizontalCentered="1"/>
  <pageMargins left="0.5" right="0.5" top="0.5" bottom="0.9" header="0.3" footer="0.3"/>
  <pageSetup scale="96" orientation="portrait" horizontalDpi="1200" verticalDpi="1200" r:id="rId1"/>
  <headerFooter>
    <oddFooter>&amp;C&amp;"Arial,Bold"&amp;12&amp;K05-048Courtesy of Strogoff Consulting, Inc.&amp;"-,Regular"&amp;11&amp;K01+000
&amp;"Arial,Regular"www.StrogoffConsulting.com
415.383.7011</oddFooter>
  </headerFooter>
  <customProperties>
    <customPr name="SSC_SHEET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1"/>
  <sheetViews>
    <sheetView workbookViewId="0"/>
  </sheetViews>
  <sheetFormatPr defaultRowHeight="15" x14ac:dyDescent="0.25"/>
  <sheetData>
    <row r="1" spans="3:5" x14ac:dyDescent="0.25">
      <c r="C1" t="s">
        <v>51</v>
      </c>
      <c r="D1" t="s">
        <v>52</v>
      </c>
      <c r="E1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Transition Assessment</vt:lpstr>
      <vt:lpstr>'Transition Assessment'!Print_Area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cp:lastPrinted>2018-07-11T17:30:08Z</cp:lastPrinted>
  <dcterms:created xsi:type="dcterms:W3CDTF">2018-07-09T20:49:38Z</dcterms:created>
  <dcterms:modified xsi:type="dcterms:W3CDTF">2018-09-10T16:39:13Z</dcterms:modified>
</cp:coreProperties>
</file>